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74E6D8BB-ECCF-4EDB-81E8-783258AAC5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<sst xmlns="http://schemas.openxmlformats.org/spreadsheetml/2006/main" count="27" uniqueCount="27">
  <si>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</si>
  <si>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</si>
  <si>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</si>
  <si>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</si>
  <si>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</si>
  <si>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</si>
  <si>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</si>
  <si>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</si>
  <si>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</si>
  <si>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</si>
  <si>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</si>
  <si>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</si>
  <si>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</si>
  <si>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</si>
  <si>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</si>
  <si>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</si>
  <si>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</si>
  <si>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</si>
  <si>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</si>
  <si>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</si>
  <si>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</si>
  <si>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</si>
  <si>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</si>
  <si>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</si>
  <si>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</si>
  <si>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</si>
  <si>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Romita, Gto.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</si>
</sst>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22860</xdr:rowOff>
    </xdr:from>
    <xdr:to>
      <xdr:col>0</xdr:col>
      <xdr:colOff>967740</xdr:colOff>
      <xdr:row>1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20BAF2-57CE-4276-BB2D-DF9613BF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22860"/>
          <a:ext cx="762000" cy="632460"/>
        </a:xfrm>
        <a:prstGeom prst="rect">
          <a:avLst/>
        </a:prstGeom>
      </xdr:spPr>
    </xdr:pic>
    <xdr:clientData/>
  </xdr:twoCellAnchor>
  <xdr:twoCellAnchor>
    <xdr:from>
      <xdr:col>0</xdr:col>
      <xdr:colOff>1546860</xdr:colOff>
      <xdr:row>24</xdr:row>
      <xdr:rowOff>76200</xdr:rowOff>
    </xdr:from>
    <xdr:to>
      <xdr:col>1</xdr:col>
      <xdr:colOff>365760</xdr:colOff>
      <xdr:row>32</xdr:row>
      <xdr:rowOff>121920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BE8C5D7-BF7A-4654-AC71-0BA405BA81CB}"/>
            </a:ext>
          </a:extLst>
        </xdr:cNvPr>
        <xdr:cNvSpPr/>
      </xdr:nvSpPr>
      <xdr:spPr>
        <a:xfrm>
          <a:off x="1546860" y="3794760"/>
          <a:ext cx="233172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2</xdr:col>
      <xdr:colOff>1028700</xdr:colOff>
      <xdr:row>25</xdr:row>
      <xdr:rowOff>53340</xdr:rowOff>
    </xdr:from>
    <xdr:to>
      <xdr:col>5</xdr:col>
      <xdr:colOff>22860</xdr:colOff>
      <xdr:row>33</xdr:row>
      <xdr:rowOff>99060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2FCC583-93CB-4957-BDD8-F73771083728}"/>
            </a:ext>
          </a:extLst>
        </xdr:cNvPr>
        <xdr:cNvSpPr/>
      </xdr:nvSpPr>
      <xdr:spPr>
        <a:xfrm>
          <a:off x="5654040" y="3901440"/>
          <a:ext cx="233172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G30" sqref="G30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754584456.92000008</v>
      </c>
      <c r="C3" s="8">
        <f t="shared" ref="C3:F3" si="0">C4+C12</f>
        <v>1237719532.97</v>
      </c>
      <c r="D3" s="8">
        <f t="shared" si="0"/>
        <v>1165843091.23</v>
      </c>
      <c r="E3" s="8">
        <f t="shared" si="0"/>
        <v>826460898.66000009</v>
      </c>
      <c r="F3" s="8">
        <f t="shared" si="0"/>
        <v>71876441.740000099</v>
      </c>
    </row>
    <row r="4" spans="1:6" x14ac:dyDescent="0.2">
      <c r="A4" s="5" t="s">
        <v>4</v>
      </c>
      <c r="B4" s="8">
        <f>SUM(B5:B11)</f>
        <v>119837153.36999999</v>
      </c>
      <c r="C4" s="8">
        <f>SUM(C5:C11)</f>
        <v>987354980.67000008</v>
      </c>
      <c r="D4" s="8">
        <f>SUM(D5:D11)</f>
        <v>1039339620.77</v>
      </c>
      <c r="E4" s="8">
        <f>SUM(E5:E11)</f>
        <v>67852513.270000145</v>
      </c>
      <c r="F4" s="8">
        <f>SUM(F5:F11)</f>
        <v>-51984640.099999852</v>
      </c>
    </row>
    <row r="5" spans="1:6" x14ac:dyDescent="0.2">
      <c r="A5" s="6" t="s">
        <v>5</v>
      </c>
      <c r="B5" s="9">
        <v>44103168.189999998</v>
      </c>
      <c r="C5" s="9">
        <v>605039822.48000002</v>
      </c>
      <c r="D5" s="9">
        <v>639786455.63</v>
      </c>
      <c r="E5" s="9">
        <f>B5+C5-D5</f>
        <v>9356535.0400000811</v>
      </c>
      <c r="F5" s="9">
        <f t="shared" ref="F5:F11" si="1">E5-B5</f>
        <v>-34746633.149999917</v>
      </c>
    </row>
    <row r="6" spans="1:6" x14ac:dyDescent="0.2">
      <c r="A6" s="6" t="s">
        <v>6</v>
      </c>
      <c r="B6" s="9">
        <v>53450416.039999999</v>
      </c>
      <c r="C6" s="9">
        <v>336615411.97000003</v>
      </c>
      <c r="D6" s="9">
        <v>366095251.88999999</v>
      </c>
      <c r="E6" s="9">
        <f t="shared" ref="E6:E11" si="2">B6+C6-D6</f>
        <v>23970576.120000064</v>
      </c>
      <c r="F6" s="9">
        <f t="shared" si="1"/>
        <v>-29479839.919999935</v>
      </c>
    </row>
    <row r="7" spans="1:6" x14ac:dyDescent="0.2">
      <c r="A7" s="6" t="s">
        <v>7</v>
      </c>
      <c r="B7" s="9">
        <v>22283569.140000001</v>
      </c>
      <c r="C7" s="9">
        <v>45699746.219999999</v>
      </c>
      <c r="D7" s="9">
        <v>33457913.25</v>
      </c>
      <c r="E7" s="9">
        <f t="shared" si="2"/>
        <v>34525402.109999999</v>
      </c>
      <c r="F7" s="9">
        <f t="shared" si="1"/>
        <v>12241832.969999999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634747303.55000007</v>
      </c>
      <c r="C12" s="8">
        <f>SUM(C13:C21)</f>
        <v>250364552.30000001</v>
      </c>
      <c r="D12" s="8">
        <f>SUM(D13:D21)</f>
        <v>126503470.46000001</v>
      </c>
      <c r="E12" s="8">
        <f>SUM(E13:E21)</f>
        <v>758608385.38999999</v>
      </c>
      <c r="F12" s="8">
        <f>SUM(F13:F21)</f>
        <v>123861081.83999994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625084715.82000005</v>
      </c>
      <c r="C15" s="10">
        <v>247849775.40000001</v>
      </c>
      <c r="D15" s="10">
        <v>124703006.34</v>
      </c>
      <c r="E15" s="10">
        <f t="shared" si="4"/>
        <v>748231484.88</v>
      </c>
      <c r="F15" s="10">
        <f t="shared" si="3"/>
        <v>123146769.05999994</v>
      </c>
    </row>
    <row r="16" spans="1:6" x14ac:dyDescent="0.2">
      <c r="A16" s="6" t="s">
        <v>14</v>
      </c>
      <c r="B16" s="9">
        <v>27477674.149999999</v>
      </c>
      <c r="C16" s="9">
        <v>1974800</v>
      </c>
      <c r="D16" s="9">
        <v>1527376.9</v>
      </c>
      <c r="E16" s="9">
        <f t="shared" si="4"/>
        <v>27925097.25</v>
      </c>
      <c r="F16" s="9">
        <f t="shared" si="3"/>
        <v>447423.10000000149</v>
      </c>
    </row>
    <row r="17" spans="1:6" x14ac:dyDescent="0.2">
      <c r="A17" s="6" t="s">
        <v>15</v>
      </c>
      <c r="B17" s="9">
        <v>708356.03</v>
      </c>
      <c r="C17" s="9">
        <v>0</v>
      </c>
      <c r="D17" s="9">
        <v>0</v>
      </c>
      <c r="E17" s="9">
        <f t="shared" si="4"/>
        <v>708356.03</v>
      </c>
      <c r="F17" s="9">
        <f t="shared" si="3"/>
        <v>0</v>
      </c>
    </row>
    <row r="18" spans="1:6" x14ac:dyDescent="0.2">
      <c r="A18" s="6" t="s">
        <v>16</v>
      </c>
      <c r="B18" s="9">
        <v>-18796529.670000002</v>
      </c>
      <c r="C18" s="9">
        <v>539976.9</v>
      </c>
      <c r="D18" s="9">
        <v>0</v>
      </c>
      <c r="E18" s="9">
        <f t="shared" si="4"/>
        <v>-18256552.770000003</v>
      </c>
      <c r="F18" s="9">
        <f t="shared" si="3"/>
        <v>539976.89999999851</v>
      </c>
    </row>
    <row r="19" spans="1:6" x14ac:dyDescent="0.2">
      <c r="A19" s="6" t="s">
        <v>17</v>
      </c>
      <c r="B19" s="9">
        <v>273087.21999999997</v>
      </c>
      <c r="C19" s="9">
        <v>0</v>
      </c>
      <c r="D19" s="9">
        <v>273087.21999999997</v>
      </c>
      <c r="E19" s="9">
        <f t="shared" si="4"/>
        <v>0</v>
      </c>
      <c r="F19" s="9">
        <f t="shared" si="3"/>
        <v>-273087.21999999997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Julio Alexis Graciano Yam</cp:lastModifiedBy>
  <cp:lastPrinted>2018-03-08T18:40:55Z</cp:lastPrinted>
  <dcterms:created xsi:type="dcterms:W3CDTF">2014-02-09T04:04:15Z</dcterms:created>
  <dcterms:modified xsi:type="dcterms:W3CDTF">2024-11-26T02:41:51Z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